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IV.FORMATOS DE LA LEY DE DISCIPLINA FINANCIERA\"/>
    </mc:Choice>
  </mc:AlternateContent>
  <xr:revisionPtr revIDLastSave="0" documentId="13_ncr:1_{BA2FDE10-2AEF-4F17-B4CA-ABE98DAE73D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E18" i="1"/>
  <c r="G53" i="1" l="1"/>
  <c r="F53" i="1"/>
  <c r="E53" i="1"/>
  <c r="G15" i="1"/>
  <c r="G43" i="1"/>
  <c r="F43" i="1"/>
  <c r="E43" i="1"/>
  <c r="E42" i="1" s="1"/>
  <c r="E47" i="1" s="1"/>
  <c r="E48" i="1" s="1"/>
  <c r="G37" i="1"/>
  <c r="G54" i="1" s="1"/>
  <c r="G52" i="1" s="1"/>
  <c r="G57" i="1" s="1"/>
  <c r="G58" i="1" s="1"/>
  <c r="F37" i="1"/>
  <c r="E37" i="1"/>
  <c r="E54" i="1" s="1"/>
  <c r="G36" i="1"/>
  <c r="G44" i="1" s="1"/>
  <c r="G42" i="1" s="1"/>
  <c r="F36" i="1"/>
  <c r="F44" i="1" s="1"/>
  <c r="E36" i="1"/>
  <c r="E44" i="1" s="1"/>
  <c r="G34" i="1"/>
  <c r="G32" i="1" s="1"/>
  <c r="F34" i="1"/>
  <c r="E34" i="1"/>
  <c r="G33" i="1"/>
  <c r="F33" i="1"/>
  <c r="E33" i="1"/>
  <c r="G28" i="1"/>
  <c r="F28" i="1"/>
  <c r="E28" i="1"/>
  <c r="G27" i="1"/>
  <c r="F27" i="1"/>
  <c r="E27" i="1"/>
  <c r="F15" i="1"/>
  <c r="E15" i="1"/>
  <c r="E32" i="1" l="1"/>
  <c r="F32" i="1"/>
  <c r="F42" i="1"/>
  <c r="E26" i="1"/>
  <c r="G35" i="1"/>
  <c r="G38" i="1" s="1"/>
  <c r="G14" i="1" s="1"/>
  <c r="G11" i="1" s="1"/>
  <c r="G21" i="1" s="1"/>
  <c r="G22" i="1" s="1"/>
  <c r="G23" i="1" s="1"/>
  <c r="G29" i="1" s="1"/>
  <c r="F26" i="1"/>
  <c r="G26" i="1"/>
  <c r="F35" i="1"/>
  <c r="F47" i="1"/>
  <c r="F48" i="1" s="1"/>
  <c r="G47" i="1"/>
  <c r="G48" i="1" s="1"/>
  <c r="E52" i="1"/>
  <c r="E57" i="1" s="1"/>
  <c r="E58" i="1" s="1"/>
  <c r="F54" i="1"/>
  <c r="F52" i="1" s="1"/>
  <c r="F57" i="1" s="1"/>
  <c r="F58" i="1" s="1"/>
  <c r="E35" i="1"/>
  <c r="E38" i="1" s="1"/>
  <c r="E14" i="1" s="1"/>
  <c r="E11" i="1" s="1"/>
  <c r="E21" i="1" s="1"/>
  <c r="E22" i="1" s="1"/>
  <c r="E23" i="1" s="1"/>
  <c r="E29" i="1" s="1"/>
  <c r="F38" i="1" l="1"/>
  <c r="F14" i="1" s="1"/>
  <c r="F11" i="1" s="1"/>
  <c r="F21" i="1" s="1"/>
  <c r="F22" i="1" s="1"/>
  <c r="F23" i="1" s="1"/>
  <c r="F29" i="1" s="1"/>
</calcChain>
</file>

<file path=xl/sharedStrings.xml><?xml version="1.0" encoding="utf-8"?>
<sst xmlns="http://schemas.openxmlformats.org/spreadsheetml/2006/main" count="65" uniqueCount="46">
  <si>
    <t>INSTITUTO ESTATAL DE LAS MUJERES</t>
  </si>
  <si>
    <t>Concepto</t>
  </si>
  <si>
    <t>Devengado</t>
  </si>
  <si>
    <t>Aprobado</t>
  </si>
  <si>
    <t>Pagado</t>
  </si>
  <si>
    <t>(PESOS)</t>
  </si>
  <si>
    <t>Balance Presupuestario - LDF</t>
  </si>
  <si>
    <t>Concepto (c)</t>
  </si>
  <si>
    <t>Estimado/ Aprobado (d)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</si>
  <si>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</si>
  <si>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</si>
  <si>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</si>
  <si>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</si>
  <si>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</si>
  <si>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</si>
  <si>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</si>
  <si>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</si>
  <si>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</si>
  <si>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</si>
  <si>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</si>
  <si>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</si>
  <si>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</si>
  <si>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</si>
  <si>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</si>
  <si>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</si>
  <si>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</si>
  <si>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</si>
  <si>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</si>
  <si>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</si>
  <si>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</si>
  <si>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</si>
  <si>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</si>
  <si>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</si>
  <si>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</si>
  <si>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</si>
  <si>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</si>
  <si>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</si>
  <si>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</si>
  <si>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</si>
  <si>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</si>
  <si>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</si>
  <si>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</si>
  <si>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</si>
  <si>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</si>
  <si>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 (F4)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</si>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</sst>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theme="1"/>
      <name val="Arial"/>
      <family val="2"/>
    </font>
    <font>
      <b/>
      <sz val="16"/>
      <color rgb="FF01000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rgb="FF010000"/>
      <name val="Arial"/>
      <family val="2"/>
    </font>
    <font>
      <sz val="11"/>
      <color theme="1"/>
      <name val="Arial"/>
      <family val="2"/>
    </font>
    <font>
      <sz val="12"/>
      <color rgb="FF010000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</cellStyleXfs>
  <cellXfs count="41">
    <xf numFmtId="0" fontId="0" fillId="0" borderId="0" xfId="0"/>
    <xf numFmtId="3" fontId="0" fillId="0" borderId="0" xfId="0" applyNumberFormat="1"/>
    <xf numFmtId="0" fontId="0" fillId="0" borderId="0" xfId="0" applyAlignment="1">
      <alignment vertical="center" wrapText="1"/>
    </xf>
    <xf numFmtId="0" fontId="7" fillId="2" borderId="9" xfId="0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2" fontId="0" fillId="0" borderId="0" xfId="0" applyNumberFormat="1"/>
    <xf numFmtId="0" fontId="9" fillId="0" borderId="10" xfId="0" applyFont="1" applyBorder="1" applyAlignment="1">
      <alignment horizontal="left" vertical="center" wrapText="1" indent="2"/>
    </xf>
    <xf numFmtId="0" fontId="7" fillId="0" borderId="11" xfId="0" applyFont="1" applyBorder="1" applyAlignment="1">
      <alignment vertical="center" wrapText="1"/>
    </xf>
    <xf numFmtId="3" fontId="7" fillId="2" borderId="9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7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2" fontId="0" fillId="0" borderId="0" xfId="0" applyNumberFormat="1" applyAlignment="1">
      <alignment vertical="center" wrapText="1"/>
    </xf>
    <xf numFmtId="4" fontId="8" fillId="0" borderId="10" xfId="0" applyNumberFormat="1" applyFont="1" applyBorder="1" applyAlignment="1" applyProtection="1">
      <alignment horizontal="right" wrapText="1"/>
      <protection locked="0"/>
    </xf>
    <xf numFmtId="4" fontId="10" fillId="0" borderId="10" xfId="1" applyNumberFormat="1" applyFont="1" applyBorder="1" applyAlignment="1" applyProtection="1">
      <alignment horizontal="right" wrapText="1"/>
      <protection locked="0"/>
    </xf>
    <xf numFmtId="4" fontId="10" fillId="0" borderId="10" xfId="0" applyNumberFormat="1" applyFont="1" applyBorder="1" applyAlignment="1" applyProtection="1">
      <alignment horizontal="right" wrapText="1"/>
      <protection locked="0"/>
    </xf>
    <xf numFmtId="4" fontId="10" fillId="3" borderId="10" xfId="0" applyNumberFormat="1" applyFont="1" applyFill="1" applyBorder="1" applyAlignment="1" applyProtection="1">
      <alignment horizontal="right" wrapText="1"/>
      <protection locked="0"/>
    </xf>
    <xf numFmtId="4" fontId="8" fillId="0" borderId="11" xfId="0" applyNumberFormat="1" applyFont="1" applyBorder="1" applyAlignment="1" applyProtection="1">
      <alignment horizontal="right" wrapText="1"/>
      <protection locked="0"/>
    </xf>
    <xf numFmtId="4" fontId="8" fillId="0" borderId="10" xfId="0" applyNumberFormat="1" applyFont="1" applyBorder="1" applyAlignment="1" applyProtection="1">
      <alignment horizontal="right"/>
      <protection locked="0"/>
    </xf>
    <xf numFmtId="4" fontId="10" fillId="0" borderId="10" xfId="0" applyNumberFormat="1" applyFont="1" applyBorder="1" applyAlignment="1" applyProtection="1">
      <alignment horizontal="right"/>
      <protection locked="0"/>
    </xf>
    <xf numFmtId="4" fontId="8" fillId="0" borderId="11" xfId="0" applyNumberFormat="1" applyFont="1" applyBorder="1" applyAlignment="1" applyProtection="1">
      <alignment horizontal="right"/>
      <protection locked="0"/>
    </xf>
    <xf numFmtId="4" fontId="10" fillId="0" borderId="10" xfId="0" applyNumberFormat="1" applyFont="1" applyBorder="1" applyAlignment="1">
      <alignment horizontal="right"/>
    </xf>
    <xf numFmtId="4" fontId="10" fillId="3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2" fontId="5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9">
    <cellStyle name="=C:\WINNT\SYSTEM32\COMMAND.COM" xfId="2" xr:uid="{00000000-0005-0000-0000-000000000000}"/>
    <cellStyle name="Millares 2" xfId="8" xr:uid="{00000000-0005-0000-0000-000001000000}"/>
    <cellStyle name="Millares 6" xfId="6" xr:uid="{00000000-0005-0000-0000-000002000000}"/>
    <cellStyle name="Moneda" xfId="1" builtinId="4"/>
    <cellStyle name="Normal" xfId="0" builtinId="0"/>
    <cellStyle name="Normal 13" xfId="4" xr:uid="{00000000-0005-0000-0000-000005000000}"/>
    <cellStyle name="Normal 2" xfId="3" xr:uid="{00000000-0005-0000-0000-000006000000}"/>
    <cellStyle name="Normal 2 2" xfId="5" xr:uid="{00000000-0005-0000-0000-000007000000}"/>
    <cellStyle name="Normal 9" xfId="7" xr:uid="{00000000-0005-0000-0000-000008000000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S%20LDF%20ACTUALIZADOS%20AL%203ER%20TRIM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. ESF"/>
      <sheetName val="F2. IADPyOP"/>
      <sheetName val="F3. IAODF"/>
      <sheetName val="F4. BALPRESUP"/>
      <sheetName val="F5. EAID"/>
      <sheetName val="F6a. EAEPE OG"/>
      <sheetName val="F6b. EAEPE ADMVA"/>
      <sheetName val="F6c. EAEPE FUNCION"/>
      <sheetName val="F6d. EAEPE SP"/>
    </sheetNames>
    <sheetDataSet>
      <sheetData sheetId="0"/>
      <sheetData sheetId="1"/>
      <sheetData sheetId="2"/>
      <sheetData sheetId="3"/>
      <sheetData sheetId="4">
        <row r="35">
          <cell r="B35">
            <v>12166611</v>
          </cell>
        </row>
      </sheetData>
      <sheetData sheetId="5">
        <row r="10">
          <cell r="D10">
            <v>12166611</v>
          </cell>
        </row>
        <row r="75">
          <cell r="D75">
            <v>0</v>
          </cell>
          <cell r="G75">
            <v>0</v>
          </cell>
          <cell r="H75">
            <v>0</v>
          </cell>
        </row>
        <row r="148">
          <cell r="G148">
            <v>0</v>
          </cell>
          <cell r="H148">
            <v>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00"/>
  <sheetViews>
    <sheetView tabSelected="1" topLeftCell="C1" workbookViewId="0">
      <selection activeCell="D7" sqref="D7:G7"/>
    </sheetView>
  </sheetViews>
  <sheetFormatPr baseColWidth="10" defaultColWidth="0" defaultRowHeight="15" x14ac:dyDescent="0.25"/>
  <cols>
    <col min="1" max="1" width="0.28515625" hidden="1" customWidth="1"/>
    <col min="2" max="2" width="0.28515625" hidden="1"/>
    <col min="3" max="3" width="3.140625" customWidth="1"/>
    <col min="4" max="4" width="99.5703125" customWidth="1"/>
    <col min="5" max="5" width="24.85546875" style="1" customWidth="1"/>
    <col min="6" max="7" width="23.28515625" style="1" customWidth="1"/>
    <col min="8" max="8" width="11.5703125" customWidth="1"/>
    <col min="259" max="259" width="3.140625" customWidth="1"/>
    <col min="260" max="260" width="105.7109375" customWidth="1"/>
    <col min="261" max="263" width="40.7109375" customWidth="1"/>
    <col min="264" max="264" width="11.5703125" customWidth="1"/>
    <col min="515" max="515" width="3.140625" customWidth="1"/>
    <col min="516" max="516" width="105.7109375" customWidth="1"/>
    <col min="517" max="519" width="40.7109375" customWidth="1"/>
    <col min="520" max="520" width="11.5703125" customWidth="1"/>
    <col min="771" max="771" width="3.140625" customWidth="1"/>
    <col min="772" max="772" width="105.7109375" customWidth="1"/>
    <col min="773" max="775" width="40.7109375" customWidth="1"/>
    <col min="776" max="776" width="11.5703125" customWidth="1"/>
    <col min="1027" max="1027" width="3.140625" customWidth="1"/>
    <col min="1028" max="1028" width="105.7109375" customWidth="1"/>
    <col min="1029" max="1031" width="40.7109375" customWidth="1"/>
    <col min="1032" max="1032" width="11.5703125" customWidth="1"/>
    <col min="1283" max="1283" width="3.140625" customWidth="1"/>
    <col min="1284" max="1284" width="105.7109375" customWidth="1"/>
    <col min="1285" max="1287" width="40.7109375" customWidth="1"/>
    <col min="1288" max="1288" width="11.5703125" customWidth="1"/>
    <col min="1539" max="1539" width="3.140625" customWidth="1"/>
    <col min="1540" max="1540" width="105.7109375" customWidth="1"/>
    <col min="1541" max="1543" width="40.7109375" customWidth="1"/>
    <col min="1544" max="1544" width="11.5703125" customWidth="1"/>
    <col min="1795" max="1795" width="3.140625" customWidth="1"/>
    <col min="1796" max="1796" width="105.7109375" customWidth="1"/>
    <col min="1797" max="1799" width="40.7109375" customWidth="1"/>
    <col min="1800" max="1800" width="11.5703125" customWidth="1"/>
    <col min="2051" max="2051" width="3.140625" customWidth="1"/>
    <col min="2052" max="2052" width="105.7109375" customWidth="1"/>
    <col min="2053" max="2055" width="40.7109375" customWidth="1"/>
    <col min="2056" max="2056" width="11.5703125" customWidth="1"/>
    <col min="2307" max="2307" width="3.140625" customWidth="1"/>
    <col min="2308" max="2308" width="105.7109375" customWidth="1"/>
    <col min="2309" max="2311" width="40.7109375" customWidth="1"/>
    <col min="2312" max="2312" width="11.5703125" customWidth="1"/>
    <col min="2563" max="2563" width="3.140625" customWidth="1"/>
    <col min="2564" max="2564" width="105.7109375" customWidth="1"/>
    <col min="2565" max="2567" width="40.7109375" customWidth="1"/>
    <col min="2568" max="2568" width="11.5703125" customWidth="1"/>
    <col min="2819" max="2819" width="3.140625" customWidth="1"/>
    <col min="2820" max="2820" width="105.7109375" customWidth="1"/>
    <col min="2821" max="2823" width="40.7109375" customWidth="1"/>
    <col min="2824" max="2824" width="11.5703125" customWidth="1"/>
    <col min="3075" max="3075" width="3.140625" customWidth="1"/>
    <col min="3076" max="3076" width="105.7109375" customWidth="1"/>
    <col min="3077" max="3079" width="40.7109375" customWidth="1"/>
    <col min="3080" max="3080" width="11.5703125" customWidth="1"/>
    <col min="3331" max="3331" width="3.140625" customWidth="1"/>
    <col min="3332" max="3332" width="105.7109375" customWidth="1"/>
    <col min="3333" max="3335" width="40.7109375" customWidth="1"/>
    <col min="3336" max="3336" width="11.5703125" customWidth="1"/>
    <col min="3587" max="3587" width="3.140625" customWidth="1"/>
    <col min="3588" max="3588" width="105.7109375" customWidth="1"/>
    <col min="3589" max="3591" width="40.7109375" customWidth="1"/>
    <col min="3592" max="3592" width="11.5703125" customWidth="1"/>
    <col min="3843" max="3843" width="3.140625" customWidth="1"/>
    <col min="3844" max="3844" width="105.7109375" customWidth="1"/>
    <col min="3845" max="3847" width="40.7109375" customWidth="1"/>
    <col min="3848" max="3848" width="11.5703125" customWidth="1"/>
    <col min="4099" max="4099" width="3.140625" customWidth="1"/>
    <col min="4100" max="4100" width="105.7109375" customWidth="1"/>
    <col min="4101" max="4103" width="40.7109375" customWidth="1"/>
    <col min="4104" max="4104" width="11.5703125" customWidth="1"/>
    <col min="4355" max="4355" width="3.140625" customWidth="1"/>
    <col min="4356" max="4356" width="105.7109375" customWidth="1"/>
    <col min="4357" max="4359" width="40.7109375" customWidth="1"/>
    <col min="4360" max="4360" width="11.5703125" customWidth="1"/>
    <col min="4611" max="4611" width="3.140625" customWidth="1"/>
    <col min="4612" max="4612" width="105.7109375" customWidth="1"/>
    <col min="4613" max="4615" width="40.7109375" customWidth="1"/>
    <col min="4616" max="4616" width="11.5703125" customWidth="1"/>
    <col min="4867" max="4867" width="3.140625" customWidth="1"/>
    <col min="4868" max="4868" width="105.7109375" customWidth="1"/>
    <col min="4869" max="4871" width="40.7109375" customWidth="1"/>
    <col min="4872" max="4872" width="11.5703125" customWidth="1"/>
    <col min="5123" max="5123" width="3.140625" customWidth="1"/>
    <col min="5124" max="5124" width="105.7109375" customWidth="1"/>
    <col min="5125" max="5127" width="40.7109375" customWidth="1"/>
    <col min="5128" max="5128" width="11.5703125" customWidth="1"/>
    <col min="5379" max="5379" width="3.140625" customWidth="1"/>
    <col min="5380" max="5380" width="105.7109375" customWidth="1"/>
    <col min="5381" max="5383" width="40.7109375" customWidth="1"/>
    <col min="5384" max="5384" width="11.5703125" customWidth="1"/>
    <col min="5635" max="5635" width="3.140625" customWidth="1"/>
    <col min="5636" max="5636" width="105.7109375" customWidth="1"/>
    <col min="5637" max="5639" width="40.7109375" customWidth="1"/>
    <col min="5640" max="5640" width="11.5703125" customWidth="1"/>
    <col min="5891" max="5891" width="3.140625" customWidth="1"/>
    <col min="5892" max="5892" width="105.7109375" customWidth="1"/>
    <col min="5893" max="5895" width="40.7109375" customWidth="1"/>
    <col min="5896" max="5896" width="11.5703125" customWidth="1"/>
    <col min="6147" max="6147" width="3.140625" customWidth="1"/>
    <col min="6148" max="6148" width="105.7109375" customWidth="1"/>
    <col min="6149" max="6151" width="40.7109375" customWidth="1"/>
    <col min="6152" max="6152" width="11.5703125" customWidth="1"/>
    <col min="6403" max="6403" width="3.140625" customWidth="1"/>
    <col min="6404" max="6404" width="105.7109375" customWidth="1"/>
    <col min="6405" max="6407" width="40.7109375" customWidth="1"/>
    <col min="6408" max="6408" width="11.5703125" customWidth="1"/>
    <col min="6659" max="6659" width="3.140625" customWidth="1"/>
    <col min="6660" max="6660" width="105.7109375" customWidth="1"/>
    <col min="6661" max="6663" width="40.7109375" customWidth="1"/>
    <col min="6664" max="6664" width="11.5703125" customWidth="1"/>
    <col min="6915" max="6915" width="3.140625" customWidth="1"/>
    <col min="6916" max="6916" width="105.7109375" customWidth="1"/>
    <col min="6917" max="6919" width="40.7109375" customWidth="1"/>
    <col min="6920" max="6920" width="11.5703125" customWidth="1"/>
    <col min="7171" max="7171" width="3.140625" customWidth="1"/>
    <col min="7172" max="7172" width="105.7109375" customWidth="1"/>
    <col min="7173" max="7175" width="40.7109375" customWidth="1"/>
    <col min="7176" max="7176" width="11.5703125" customWidth="1"/>
    <col min="7427" max="7427" width="3.140625" customWidth="1"/>
    <col min="7428" max="7428" width="105.7109375" customWidth="1"/>
    <col min="7429" max="7431" width="40.7109375" customWidth="1"/>
    <col min="7432" max="7432" width="11.5703125" customWidth="1"/>
    <col min="7683" max="7683" width="3.140625" customWidth="1"/>
    <col min="7684" max="7684" width="105.7109375" customWidth="1"/>
    <col min="7685" max="7687" width="40.7109375" customWidth="1"/>
    <col min="7688" max="7688" width="11.5703125" customWidth="1"/>
    <col min="7939" max="7939" width="3.140625" customWidth="1"/>
    <col min="7940" max="7940" width="105.7109375" customWidth="1"/>
    <col min="7941" max="7943" width="40.7109375" customWidth="1"/>
    <col min="7944" max="7944" width="11.5703125" customWidth="1"/>
    <col min="8195" max="8195" width="3.140625" customWidth="1"/>
    <col min="8196" max="8196" width="105.7109375" customWidth="1"/>
    <col min="8197" max="8199" width="40.7109375" customWidth="1"/>
    <col min="8200" max="8200" width="11.5703125" customWidth="1"/>
    <col min="8451" max="8451" width="3.140625" customWidth="1"/>
    <col min="8452" max="8452" width="105.7109375" customWidth="1"/>
    <col min="8453" max="8455" width="40.7109375" customWidth="1"/>
    <col min="8456" max="8456" width="11.5703125" customWidth="1"/>
    <col min="8707" max="8707" width="3.140625" customWidth="1"/>
    <col min="8708" max="8708" width="105.7109375" customWidth="1"/>
    <col min="8709" max="8711" width="40.7109375" customWidth="1"/>
    <col min="8712" max="8712" width="11.5703125" customWidth="1"/>
    <col min="8963" max="8963" width="3.140625" customWidth="1"/>
    <col min="8964" max="8964" width="105.7109375" customWidth="1"/>
    <col min="8965" max="8967" width="40.7109375" customWidth="1"/>
    <col min="8968" max="8968" width="11.5703125" customWidth="1"/>
    <col min="9219" max="9219" width="3.140625" customWidth="1"/>
    <col min="9220" max="9220" width="105.7109375" customWidth="1"/>
    <col min="9221" max="9223" width="40.7109375" customWidth="1"/>
    <col min="9224" max="9224" width="11.5703125" customWidth="1"/>
    <col min="9475" max="9475" width="3.140625" customWidth="1"/>
    <col min="9476" max="9476" width="105.7109375" customWidth="1"/>
    <col min="9477" max="9479" width="40.7109375" customWidth="1"/>
    <col min="9480" max="9480" width="11.5703125" customWidth="1"/>
    <col min="9731" max="9731" width="3.140625" customWidth="1"/>
    <col min="9732" max="9732" width="105.7109375" customWidth="1"/>
    <col min="9733" max="9735" width="40.7109375" customWidth="1"/>
    <col min="9736" max="9736" width="11.5703125" customWidth="1"/>
    <col min="9987" max="9987" width="3.140625" customWidth="1"/>
    <col min="9988" max="9988" width="105.7109375" customWidth="1"/>
    <col min="9989" max="9991" width="40.7109375" customWidth="1"/>
    <col min="9992" max="9992" width="11.5703125" customWidth="1"/>
    <col min="10243" max="10243" width="3.140625" customWidth="1"/>
    <col min="10244" max="10244" width="105.7109375" customWidth="1"/>
    <col min="10245" max="10247" width="40.7109375" customWidth="1"/>
    <col min="10248" max="10248" width="11.5703125" customWidth="1"/>
    <col min="10499" max="10499" width="3.140625" customWidth="1"/>
    <col min="10500" max="10500" width="105.7109375" customWidth="1"/>
    <col min="10501" max="10503" width="40.7109375" customWidth="1"/>
    <col min="10504" max="10504" width="11.5703125" customWidth="1"/>
    <col min="10755" max="10755" width="3.140625" customWidth="1"/>
    <col min="10756" max="10756" width="105.7109375" customWidth="1"/>
    <col min="10757" max="10759" width="40.7109375" customWidth="1"/>
    <col min="10760" max="10760" width="11.5703125" customWidth="1"/>
    <col min="11011" max="11011" width="3.140625" customWidth="1"/>
    <col min="11012" max="11012" width="105.7109375" customWidth="1"/>
    <col min="11013" max="11015" width="40.7109375" customWidth="1"/>
    <col min="11016" max="11016" width="11.5703125" customWidth="1"/>
    <col min="11267" max="11267" width="3.140625" customWidth="1"/>
    <col min="11268" max="11268" width="105.7109375" customWidth="1"/>
    <col min="11269" max="11271" width="40.7109375" customWidth="1"/>
    <col min="11272" max="11272" width="11.5703125" customWidth="1"/>
    <col min="11523" max="11523" width="3.140625" customWidth="1"/>
    <col min="11524" max="11524" width="105.7109375" customWidth="1"/>
    <col min="11525" max="11527" width="40.7109375" customWidth="1"/>
    <col min="11528" max="11528" width="11.5703125" customWidth="1"/>
    <col min="11779" max="11779" width="3.140625" customWidth="1"/>
    <col min="11780" max="11780" width="105.7109375" customWidth="1"/>
    <col min="11781" max="11783" width="40.7109375" customWidth="1"/>
    <col min="11784" max="11784" width="11.5703125" customWidth="1"/>
    <col min="12035" max="12035" width="3.140625" customWidth="1"/>
    <col min="12036" max="12036" width="105.7109375" customWidth="1"/>
    <col min="12037" max="12039" width="40.7109375" customWidth="1"/>
    <col min="12040" max="12040" width="11.5703125" customWidth="1"/>
    <col min="12291" max="12291" width="3.140625" customWidth="1"/>
    <col min="12292" max="12292" width="105.7109375" customWidth="1"/>
    <col min="12293" max="12295" width="40.7109375" customWidth="1"/>
    <col min="12296" max="12296" width="11.5703125" customWidth="1"/>
    <col min="12547" max="12547" width="3.140625" customWidth="1"/>
    <col min="12548" max="12548" width="105.7109375" customWidth="1"/>
    <col min="12549" max="12551" width="40.7109375" customWidth="1"/>
    <col min="12552" max="12552" width="11.5703125" customWidth="1"/>
    <col min="12803" max="12803" width="3.140625" customWidth="1"/>
    <col min="12804" max="12804" width="105.7109375" customWidth="1"/>
    <col min="12805" max="12807" width="40.7109375" customWidth="1"/>
    <col min="12808" max="12808" width="11.5703125" customWidth="1"/>
    <col min="13059" max="13059" width="3.140625" customWidth="1"/>
    <col min="13060" max="13060" width="105.7109375" customWidth="1"/>
    <col min="13061" max="13063" width="40.7109375" customWidth="1"/>
    <col min="13064" max="13064" width="11.5703125" customWidth="1"/>
    <col min="13315" max="13315" width="3.140625" customWidth="1"/>
    <col min="13316" max="13316" width="105.7109375" customWidth="1"/>
    <col min="13317" max="13319" width="40.7109375" customWidth="1"/>
    <col min="13320" max="13320" width="11.5703125" customWidth="1"/>
    <col min="13571" max="13571" width="3.140625" customWidth="1"/>
    <col min="13572" max="13572" width="105.7109375" customWidth="1"/>
    <col min="13573" max="13575" width="40.7109375" customWidth="1"/>
    <col min="13576" max="13576" width="11.5703125" customWidth="1"/>
    <col min="13827" max="13827" width="3.140625" customWidth="1"/>
    <col min="13828" max="13828" width="105.7109375" customWidth="1"/>
    <col min="13829" max="13831" width="40.7109375" customWidth="1"/>
    <col min="13832" max="13832" width="11.5703125" customWidth="1"/>
    <col min="14083" max="14083" width="3.140625" customWidth="1"/>
    <col min="14084" max="14084" width="105.7109375" customWidth="1"/>
    <col min="14085" max="14087" width="40.7109375" customWidth="1"/>
    <col min="14088" max="14088" width="11.5703125" customWidth="1"/>
    <col min="14339" max="14339" width="3.140625" customWidth="1"/>
    <col min="14340" max="14340" width="105.7109375" customWidth="1"/>
    <col min="14341" max="14343" width="40.7109375" customWidth="1"/>
    <col min="14344" max="14344" width="11.5703125" customWidth="1"/>
    <col min="14595" max="14595" width="3.140625" customWidth="1"/>
    <col min="14596" max="14596" width="105.7109375" customWidth="1"/>
    <col min="14597" max="14599" width="40.7109375" customWidth="1"/>
    <col min="14600" max="14600" width="11.5703125" customWidth="1"/>
    <col min="14851" max="14851" width="3.140625" customWidth="1"/>
    <col min="14852" max="14852" width="105.7109375" customWidth="1"/>
    <col min="14853" max="14855" width="40.7109375" customWidth="1"/>
    <col min="14856" max="14856" width="11.5703125" customWidth="1"/>
    <col min="15107" max="15107" width="3.140625" customWidth="1"/>
    <col min="15108" max="15108" width="105.7109375" customWidth="1"/>
    <col min="15109" max="15111" width="40.7109375" customWidth="1"/>
    <col min="15112" max="15112" width="11.5703125" customWidth="1"/>
    <col min="15363" max="15363" width="3.140625" customWidth="1"/>
    <col min="15364" max="15364" width="105.7109375" customWidth="1"/>
    <col min="15365" max="15367" width="40.7109375" customWidth="1"/>
    <col min="15368" max="15368" width="11.5703125" customWidth="1"/>
    <col min="15619" max="15619" width="3.140625" customWidth="1"/>
    <col min="15620" max="15620" width="105.7109375" customWidth="1"/>
    <col min="15621" max="15623" width="40.7109375" customWidth="1"/>
    <col min="15624" max="15624" width="11.5703125" customWidth="1"/>
    <col min="15875" max="15875" width="3.140625" customWidth="1"/>
    <col min="15876" max="15876" width="105.7109375" customWidth="1"/>
    <col min="15877" max="15879" width="40.7109375" customWidth="1"/>
    <col min="15880" max="15880" width="11.5703125" customWidth="1"/>
    <col min="16131" max="16131" width="3.140625" customWidth="1"/>
    <col min="16132" max="16132" width="105.7109375" customWidth="1"/>
    <col min="16133" max="16135" width="40.7109375" customWidth="1"/>
    <col min="16136" max="16136" width="11.5703125" customWidth="1"/>
  </cols>
  <sheetData>
    <row r="1" spans="4:9" ht="15" customHeight="1" x14ac:dyDescent="0.25"/>
    <row r="2" spans="4:9" ht="15" customHeight="1" x14ac:dyDescent="0.25"/>
    <row r="3" spans="4:9" ht="15" customHeight="1" x14ac:dyDescent="0.25">
      <c r="D3" s="28" t="s">
        <v>6</v>
      </c>
      <c r="E3" s="28"/>
      <c r="F3" s="28"/>
      <c r="G3" s="28"/>
    </row>
    <row r="4" spans="4:9" ht="15" customHeight="1" x14ac:dyDescent="0.25"/>
    <row r="5" spans="4:9" ht="25.15" customHeight="1" x14ac:dyDescent="0.25">
      <c r="D5" s="29" t="s">
        <v>0</v>
      </c>
      <c r="E5" s="30"/>
      <c r="F5" s="30"/>
      <c r="G5" s="31"/>
    </row>
    <row r="6" spans="4:9" ht="15" customHeight="1" x14ac:dyDescent="0.25">
      <c r="D6" s="32" t="s">
        <v>44</v>
      </c>
      <c r="E6" s="33"/>
      <c r="F6" s="33"/>
      <c r="G6" s="34"/>
    </row>
    <row r="7" spans="4:9" ht="15" customHeight="1" x14ac:dyDescent="0.25">
      <c r="D7" s="35" t="s">
        <v>45</v>
      </c>
      <c r="E7" s="36"/>
      <c r="F7" s="36"/>
      <c r="G7" s="37"/>
    </row>
    <row r="8" spans="4:9" ht="15" customHeight="1" x14ac:dyDescent="0.25">
      <c r="D8" s="38" t="s">
        <v>5</v>
      </c>
      <c r="E8" s="39"/>
      <c r="F8" s="39"/>
      <c r="G8" s="40"/>
    </row>
    <row r="9" spans="4:9" ht="15" customHeight="1" x14ac:dyDescent="0.25"/>
    <row r="10" spans="4:9" x14ac:dyDescent="0.25">
      <c r="D10" s="3" t="s">
        <v>7</v>
      </c>
      <c r="E10" s="4" t="s">
        <v>8</v>
      </c>
      <c r="F10" s="4" t="s">
        <v>2</v>
      </c>
      <c r="G10" s="4" t="s">
        <v>9</v>
      </c>
    </row>
    <row r="11" spans="4:9" ht="15" customHeight="1" x14ac:dyDescent="0.25">
      <c r="D11" s="5" t="s">
        <v>10</v>
      </c>
      <c r="E11" s="16">
        <f>+E12+E13+E14</f>
        <v>9978393</v>
      </c>
      <c r="F11" s="16">
        <f t="shared" ref="F11:G11" si="0">+F12+F13+F14</f>
        <v>30766213.989999998</v>
      </c>
      <c r="G11" s="16">
        <f t="shared" si="0"/>
        <v>30766213.989999998</v>
      </c>
      <c r="I11" s="6"/>
    </row>
    <row r="12" spans="4:9" ht="15" customHeight="1" x14ac:dyDescent="0.25">
      <c r="D12" s="7" t="s">
        <v>11</v>
      </c>
      <c r="E12" s="17">
        <v>9978393</v>
      </c>
      <c r="F12" s="17">
        <v>10355102.18</v>
      </c>
      <c r="G12" s="17">
        <v>10355102.18</v>
      </c>
      <c r="I12" s="6"/>
    </row>
    <row r="13" spans="4:9" ht="15" customHeight="1" x14ac:dyDescent="0.25">
      <c r="D13" s="7" t="s">
        <v>12</v>
      </c>
      <c r="E13" s="18">
        <v>0</v>
      </c>
      <c r="F13" s="18">
        <v>20411111.809999999</v>
      </c>
      <c r="G13" s="18">
        <v>20411111.809999999</v>
      </c>
    </row>
    <row r="14" spans="4:9" ht="15" customHeight="1" x14ac:dyDescent="0.25">
      <c r="D14" s="7" t="s">
        <v>13</v>
      </c>
      <c r="E14" s="18">
        <f>+E38</f>
        <v>0</v>
      </c>
      <c r="F14" s="18">
        <f t="shared" ref="F14:G14" si="1">+F38</f>
        <v>0</v>
      </c>
      <c r="G14" s="18">
        <f t="shared" si="1"/>
        <v>0</v>
      </c>
    </row>
    <row r="15" spans="4:9" ht="15" customHeight="1" x14ac:dyDescent="0.25">
      <c r="D15" s="5" t="s">
        <v>14</v>
      </c>
      <c r="E15" s="16">
        <f>+E16+E17</f>
        <v>9978393</v>
      </c>
      <c r="F15" s="16">
        <f t="shared" ref="F15:G15" si="2">+F16+F17</f>
        <v>31441255.759999998</v>
      </c>
      <c r="G15" s="16">
        <f t="shared" si="2"/>
        <v>31417897.240000002</v>
      </c>
      <c r="I15" s="6"/>
    </row>
    <row r="16" spans="4:9" ht="15" customHeight="1" x14ac:dyDescent="0.25">
      <c r="D16" s="7" t="s">
        <v>15</v>
      </c>
      <c r="E16" s="18">
        <v>9978393</v>
      </c>
      <c r="F16" s="18">
        <v>11299974.99</v>
      </c>
      <c r="G16" s="18">
        <v>11299974.98</v>
      </c>
      <c r="I16" s="6"/>
    </row>
    <row r="17" spans="4:9" ht="15" customHeight="1" x14ac:dyDescent="0.25">
      <c r="D17" s="7" t="s">
        <v>16</v>
      </c>
      <c r="E17" s="18">
        <v>0</v>
      </c>
      <c r="F17" s="18">
        <v>20141280.77</v>
      </c>
      <c r="G17" s="18">
        <v>20117922.260000002</v>
      </c>
    </row>
    <row r="18" spans="4:9" ht="15" customHeight="1" x14ac:dyDescent="0.25">
      <c r="D18" s="5" t="s">
        <v>17</v>
      </c>
      <c r="E18" s="16">
        <f>E20+E19</f>
        <v>0</v>
      </c>
      <c r="F18" s="16">
        <f t="shared" ref="F18:G18" si="3">F20+F19</f>
        <v>1218859.19</v>
      </c>
      <c r="G18" s="16">
        <f t="shared" si="3"/>
        <v>1218859.19</v>
      </c>
      <c r="I18" s="6"/>
    </row>
    <row r="19" spans="4:9" ht="15" customHeight="1" x14ac:dyDescent="0.25">
      <c r="D19" s="7" t="s">
        <v>18</v>
      </c>
      <c r="E19" s="19">
        <v>0</v>
      </c>
      <c r="F19" s="18">
        <v>1218859.19</v>
      </c>
      <c r="G19" s="18">
        <v>1218859.19</v>
      </c>
      <c r="I19" s="6"/>
    </row>
    <row r="20" spans="4:9" ht="15" customHeight="1" x14ac:dyDescent="0.25">
      <c r="D20" s="7" t="s">
        <v>19</v>
      </c>
      <c r="E20" s="19">
        <v>0</v>
      </c>
      <c r="F20" s="18">
        <v>0</v>
      </c>
      <c r="G20" s="18">
        <v>0</v>
      </c>
    </row>
    <row r="21" spans="4:9" ht="15" customHeight="1" x14ac:dyDescent="0.25">
      <c r="D21" s="5" t="s">
        <v>20</v>
      </c>
      <c r="E21" s="16">
        <f>+E11-E15+E18</f>
        <v>0</v>
      </c>
      <c r="F21" s="16">
        <f t="shared" ref="F21" si="4">+F11-F15+F18</f>
        <v>543817.42000000039</v>
      </c>
      <c r="G21" s="16">
        <f>+G11-G15+G18</f>
        <v>567175.93999999622</v>
      </c>
      <c r="I21" s="6"/>
    </row>
    <row r="22" spans="4:9" ht="15" customHeight="1" x14ac:dyDescent="0.25">
      <c r="D22" s="5" t="s">
        <v>21</v>
      </c>
      <c r="E22" s="16">
        <f>+E21-E38</f>
        <v>0</v>
      </c>
      <c r="F22" s="16">
        <f t="shared" ref="F22:G22" si="5">+F21-F38</f>
        <v>543817.42000000039</v>
      </c>
      <c r="G22" s="16">
        <f t="shared" si="5"/>
        <v>567175.93999999622</v>
      </c>
      <c r="I22" s="6"/>
    </row>
    <row r="23" spans="4:9" ht="15" customHeight="1" x14ac:dyDescent="0.25">
      <c r="D23" s="8" t="s">
        <v>22</v>
      </c>
      <c r="E23" s="20">
        <f>+E22-E18</f>
        <v>0</v>
      </c>
      <c r="F23" s="20">
        <f t="shared" ref="F23:G23" si="6">+F22-F18</f>
        <v>-675041.76999999955</v>
      </c>
      <c r="G23" s="20">
        <f t="shared" si="6"/>
        <v>-651683.25000000373</v>
      </c>
      <c r="I23" s="6"/>
    </row>
    <row r="24" spans="4:9" ht="15" customHeight="1" x14ac:dyDescent="0.25">
      <c r="I24" s="6"/>
    </row>
    <row r="25" spans="4:9" ht="15" customHeight="1" x14ac:dyDescent="0.25">
      <c r="D25" s="3" t="s">
        <v>1</v>
      </c>
      <c r="E25" s="9" t="s">
        <v>3</v>
      </c>
      <c r="F25" s="9" t="s">
        <v>2</v>
      </c>
      <c r="G25" s="9" t="s">
        <v>4</v>
      </c>
      <c r="I25" s="6"/>
    </row>
    <row r="26" spans="4:9" ht="15" customHeight="1" x14ac:dyDescent="0.25">
      <c r="D26" s="5" t="s">
        <v>23</v>
      </c>
      <c r="E26" s="16">
        <f>+E27+E28</f>
        <v>0</v>
      </c>
      <c r="F26" s="16">
        <f t="shared" ref="F26:G26" si="7">+F27+F28</f>
        <v>0</v>
      </c>
      <c r="G26" s="16">
        <f t="shared" si="7"/>
        <v>0</v>
      </c>
      <c r="I26" s="6"/>
    </row>
    <row r="27" spans="4:9" ht="15" customHeight="1" x14ac:dyDescent="0.25">
      <c r="D27" s="10" t="s">
        <v>24</v>
      </c>
      <c r="E27" s="18">
        <f>+'[1]F6a. EAEPE OG'!D75-'[1]F6a. EAEPE OG'!D76</f>
        <v>0</v>
      </c>
      <c r="F27" s="18">
        <f>+'[1]F6a. EAEPE OG'!G75-'[1]F6a. EAEPE OG'!G76</f>
        <v>0</v>
      </c>
      <c r="G27" s="18">
        <f>+'[1]F6a. EAEPE OG'!H75-'[1]F6a. EAEPE OG'!H76</f>
        <v>0</v>
      </c>
      <c r="I27" s="6"/>
    </row>
    <row r="28" spans="4:9" ht="15" customHeight="1" x14ac:dyDescent="0.25">
      <c r="D28" s="10" t="s">
        <v>25</v>
      </c>
      <c r="E28" s="18">
        <f>+'[1]F6a. EAEPE OG'!D147</f>
        <v>0</v>
      </c>
      <c r="F28" s="18">
        <f>+'[1]F6a. EAEPE OG'!G148</f>
        <v>0</v>
      </c>
      <c r="G28" s="18">
        <f>+'[1]F6a. EAEPE OG'!H148</f>
        <v>0</v>
      </c>
    </row>
    <row r="29" spans="4:9" ht="15" customHeight="1" x14ac:dyDescent="0.25">
      <c r="D29" s="8" t="s">
        <v>26</v>
      </c>
      <c r="E29" s="20">
        <f>+E23+E26</f>
        <v>0</v>
      </c>
      <c r="F29" s="20">
        <f t="shared" ref="F29:G29" si="8">+F23+F26</f>
        <v>-675041.76999999955</v>
      </c>
      <c r="G29" s="20">
        <f t="shared" si="8"/>
        <v>-651683.25000000373</v>
      </c>
      <c r="I29" s="6"/>
    </row>
    <row r="30" spans="4:9" ht="15" customHeight="1" x14ac:dyDescent="0.25">
      <c r="I30" s="6"/>
    </row>
    <row r="31" spans="4:9" x14ac:dyDescent="0.25">
      <c r="D31" s="3" t="s">
        <v>1</v>
      </c>
      <c r="E31" s="4" t="s">
        <v>27</v>
      </c>
      <c r="F31" s="4" t="s">
        <v>2</v>
      </c>
      <c r="G31" s="4" t="s">
        <v>28</v>
      </c>
    </row>
    <row r="32" spans="4:9" ht="15" customHeight="1" x14ac:dyDescent="0.25">
      <c r="D32" s="11" t="s">
        <v>29</v>
      </c>
      <c r="E32" s="21">
        <f>+E33+E34</f>
        <v>0</v>
      </c>
      <c r="F32" s="21">
        <f t="shared" ref="F32:G32" si="9">+F33+F34</f>
        <v>0</v>
      </c>
      <c r="G32" s="21">
        <f t="shared" si="9"/>
        <v>0</v>
      </c>
    </row>
    <row r="33" spans="4:9" ht="15" customHeight="1" x14ac:dyDescent="0.25">
      <c r="D33" s="12" t="s">
        <v>30</v>
      </c>
      <c r="E33" s="22">
        <f>+'[1]F5. EAID'!B68</f>
        <v>0</v>
      </c>
      <c r="F33" s="22">
        <f>+'[1]F5. EAID'!E68</f>
        <v>0</v>
      </c>
      <c r="G33" s="22">
        <f>+'[1]F5. EAID'!F68</f>
        <v>0</v>
      </c>
    </row>
    <row r="34" spans="4:9" ht="15" customHeight="1" x14ac:dyDescent="0.25">
      <c r="D34" s="12" t="s">
        <v>31</v>
      </c>
      <c r="E34" s="22">
        <f>+'[1]F5. EAID'!B69</f>
        <v>0</v>
      </c>
      <c r="F34" s="22">
        <f>+'[1]F5. EAID'!E69</f>
        <v>0</v>
      </c>
      <c r="G34" s="22">
        <f>+'[1]F5. EAID'!F69</f>
        <v>0</v>
      </c>
    </row>
    <row r="35" spans="4:9" ht="15" customHeight="1" x14ac:dyDescent="0.25">
      <c r="D35" s="11" t="s">
        <v>32</v>
      </c>
      <c r="E35" s="21">
        <f>+E36+E37</f>
        <v>0</v>
      </c>
      <c r="F35" s="21">
        <f t="shared" ref="F35:G35" si="10">+F36+F37</f>
        <v>0</v>
      </c>
      <c r="G35" s="21">
        <f t="shared" si="10"/>
        <v>0</v>
      </c>
      <c r="I35" s="6"/>
    </row>
    <row r="36" spans="4:9" ht="15" customHeight="1" x14ac:dyDescent="0.25">
      <c r="D36" s="12" t="s">
        <v>33</v>
      </c>
      <c r="E36" s="22">
        <f>+'[1]F6a. EAEPE OG'!D76</f>
        <v>0</v>
      </c>
      <c r="F36" s="22">
        <f>+'[1]F6a. EAEPE OG'!G76</f>
        <v>0</v>
      </c>
      <c r="G36" s="22">
        <f>+'[1]F6a. EAEPE OG'!H76</f>
        <v>0</v>
      </c>
      <c r="I36" s="6"/>
    </row>
    <row r="37" spans="4:9" ht="15" customHeight="1" x14ac:dyDescent="0.25">
      <c r="D37" s="12" t="s">
        <v>34</v>
      </c>
      <c r="E37" s="22">
        <f>+'[1]F6a. EAEPE OG'!D149</f>
        <v>0</v>
      </c>
      <c r="F37" s="22">
        <f>+'[1]F6a. EAEPE OG'!G149</f>
        <v>0</v>
      </c>
      <c r="G37" s="22">
        <f>+'[1]F6a. EAEPE OG'!H149</f>
        <v>0</v>
      </c>
    </row>
    <row r="38" spans="4:9" ht="15" customHeight="1" x14ac:dyDescent="0.25">
      <c r="D38" s="13" t="s">
        <v>35</v>
      </c>
      <c r="E38" s="23">
        <f>+E32-E35</f>
        <v>0</v>
      </c>
      <c r="F38" s="23">
        <f t="shared" ref="F38:G38" si="11">+F32-F35</f>
        <v>0</v>
      </c>
      <c r="G38" s="23">
        <f t="shared" si="11"/>
        <v>0</v>
      </c>
      <c r="I38" s="6"/>
    </row>
    <row r="39" spans="4:9" ht="15" customHeight="1" x14ac:dyDescent="0.25">
      <c r="I39" s="6"/>
    </row>
    <row r="40" spans="4:9" x14ac:dyDescent="0.25">
      <c r="D40" s="3" t="s">
        <v>1</v>
      </c>
      <c r="E40" s="4" t="s">
        <v>27</v>
      </c>
      <c r="F40" s="4" t="s">
        <v>2</v>
      </c>
      <c r="G40" s="4" t="s">
        <v>28</v>
      </c>
    </row>
    <row r="41" spans="4:9" ht="15" customHeight="1" x14ac:dyDescent="0.25">
      <c r="D41" s="14" t="s">
        <v>36</v>
      </c>
      <c r="E41" s="22">
        <v>9978393</v>
      </c>
      <c r="F41" s="22">
        <v>10355102.18</v>
      </c>
      <c r="G41" s="22">
        <v>10355102.18</v>
      </c>
      <c r="I41" s="6"/>
    </row>
    <row r="42" spans="4:9" ht="15" customHeight="1" x14ac:dyDescent="0.25">
      <c r="D42" s="14" t="s">
        <v>37</v>
      </c>
      <c r="E42" s="24">
        <f>+E43-E44</f>
        <v>0</v>
      </c>
      <c r="F42" s="24">
        <f t="shared" ref="F42:G42" si="12">+F43-F44</f>
        <v>0</v>
      </c>
      <c r="G42" s="24">
        <f t="shared" si="12"/>
        <v>0</v>
      </c>
      <c r="I42" s="6"/>
    </row>
    <row r="43" spans="4:9" ht="15" customHeight="1" x14ac:dyDescent="0.25">
      <c r="D43" s="12" t="s">
        <v>30</v>
      </c>
      <c r="E43" s="22">
        <f>+'[1]F5. EAID'!B68</f>
        <v>0</v>
      </c>
      <c r="F43" s="22">
        <f>+'[1]F5. EAID'!E68</f>
        <v>0</v>
      </c>
      <c r="G43" s="22">
        <f>+'[1]F5. EAID'!F68</f>
        <v>0</v>
      </c>
    </row>
    <row r="44" spans="4:9" ht="15" customHeight="1" x14ac:dyDescent="0.25">
      <c r="D44" s="12" t="s">
        <v>33</v>
      </c>
      <c r="E44" s="22">
        <f>+E36</f>
        <v>0</v>
      </c>
      <c r="F44" s="22">
        <f t="shared" ref="F44:G44" si="13">+F36</f>
        <v>0</v>
      </c>
      <c r="G44" s="22">
        <f t="shared" si="13"/>
        <v>0</v>
      </c>
    </row>
    <row r="45" spans="4:9" ht="15" customHeight="1" x14ac:dyDescent="0.25">
      <c r="D45" s="14" t="s">
        <v>15</v>
      </c>
      <c r="E45" s="22">
        <v>9978393</v>
      </c>
      <c r="F45" s="22">
        <v>11299974.99</v>
      </c>
      <c r="G45" s="18">
        <v>11299974.98</v>
      </c>
    </row>
    <row r="46" spans="4:9" ht="15" customHeight="1" x14ac:dyDescent="0.25">
      <c r="D46" s="14" t="s">
        <v>18</v>
      </c>
      <c r="E46" s="25">
        <v>0</v>
      </c>
      <c r="F46" s="22">
        <v>1218859.19</v>
      </c>
      <c r="G46" s="22">
        <v>1218859.19</v>
      </c>
    </row>
    <row r="47" spans="4:9" ht="15" customHeight="1" x14ac:dyDescent="0.25">
      <c r="D47" s="11" t="s">
        <v>38</v>
      </c>
      <c r="E47" s="21">
        <f>+E41+E42-E45+E46</f>
        <v>0</v>
      </c>
      <c r="F47" s="21">
        <f>+F41+F42-F45+F46</f>
        <v>273986.37999999942</v>
      </c>
      <c r="G47" s="21">
        <f>+G41+G42-G45+G46</f>
        <v>273986.3899999992</v>
      </c>
      <c r="I47" s="6"/>
    </row>
    <row r="48" spans="4:9" ht="15" customHeight="1" x14ac:dyDescent="0.25">
      <c r="D48" s="13" t="s">
        <v>39</v>
      </c>
      <c r="E48" s="23">
        <f t="shared" ref="E48" si="14">+E47-E42</f>
        <v>0</v>
      </c>
      <c r="F48" s="23">
        <f>+F47-F42</f>
        <v>273986.37999999942</v>
      </c>
      <c r="G48" s="23">
        <f t="shared" ref="G48" si="15">+G47-G42</f>
        <v>273986.3899999992</v>
      </c>
      <c r="I48" s="6"/>
    </row>
    <row r="49" spans="4:9" ht="15" customHeight="1" x14ac:dyDescent="0.25">
      <c r="I49" s="6"/>
    </row>
    <row r="50" spans="4:9" x14ac:dyDescent="0.25">
      <c r="D50" s="3" t="s">
        <v>1</v>
      </c>
      <c r="E50" s="4" t="s">
        <v>27</v>
      </c>
      <c r="F50" s="4" t="s">
        <v>2</v>
      </c>
      <c r="G50" s="4" t="s">
        <v>28</v>
      </c>
    </row>
    <row r="51" spans="4:9" ht="15" customHeight="1" x14ac:dyDescent="0.25">
      <c r="D51" s="14" t="s">
        <v>12</v>
      </c>
      <c r="E51" s="22">
        <v>0</v>
      </c>
      <c r="F51" s="22">
        <v>20411111.809999999</v>
      </c>
      <c r="G51" s="22">
        <v>20411111.809999999</v>
      </c>
    </row>
    <row r="52" spans="4:9" ht="15" customHeight="1" x14ac:dyDescent="0.25">
      <c r="D52" s="14" t="s">
        <v>40</v>
      </c>
      <c r="E52" s="24">
        <f>+E53-E54</f>
        <v>0</v>
      </c>
      <c r="F52" s="24">
        <f t="shared" ref="F52:G52" si="16">+F53-F54</f>
        <v>0</v>
      </c>
      <c r="G52" s="24">
        <f t="shared" si="16"/>
        <v>0</v>
      </c>
    </row>
    <row r="53" spans="4:9" ht="15" customHeight="1" x14ac:dyDescent="0.25">
      <c r="D53" s="12" t="s">
        <v>31</v>
      </c>
      <c r="E53" s="22">
        <f>+'[1]F5. EAID'!B69</f>
        <v>0</v>
      </c>
      <c r="F53" s="22">
        <f>+'[1]F5. EAID'!E69</f>
        <v>0</v>
      </c>
      <c r="G53" s="22">
        <f>+'[1]F5. EAID'!F69</f>
        <v>0</v>
      </c>
    </row>
    <row r="54" spans="4:9" ht="15" customHeight="1" x14ac:dyDescent="0.25">
      <c r="D54" s="12" t="s">
        <v>34</v>
      </c>
      <c r="E54" s="22">
        <f>+E37</f>
        <v>0</v>
      </c>
      <c r="F54" s="22">
        <f>+F37</f>
        <v>0</v>
      </c>
      <c r="G54" s="22">
        <f>+G37</f>
        <v>0</v>
      </c>
    </row>
    <row r="55" spans="4:9" ht="15" customHeight="1" x14ac:dyDescent="0.25">
      <c r="D55" s="14" t="s">
        <v>41</v>
      </c>
      <c r="E55" s="22">
        <v>0</v>
      </c>
      <c r="F55" s="22">
        <v>20141280.77</v>
      </c>
      <c r="G55" s="22">
        <v>20117922.260000002</v>
      </c>
    </row>
    <row r="56" spans="4:9" ht="15" customHeight="1" x14ac:dyDescent="0.25">
      <c r="D56" s="14" t="s">
        <v>19</v>
      </c>
      <c r="E56" s="25">
        <v>0</v>
      </c>
      <c r="F56" s="22">
        <v>0</v>
      </c>
      <c r="G56" s="22">
        <v>0</v>
      </c>
    </row>
    <row r="57" spans="4:9" ht="15" customHeight="1" x14ac:dyDescent="0.25">
      <c r="D57" s="11" t="s">
        <v>42</v>
      </c>
      <c r="E57" s="21">
        <f>+E51+E52-E55+E56</f>
        <v>0</v>
      </c>
      <c r="F57" s="21">
        <f t="shared" ref="F57:G57" si="17">+F51+F52-F55+F56</f>
        <v>269831.03999999911</v>
      </c>
      <c r="G57" s="21">
        <f t="shared" si="17"/>
        <v>293189.54999999702</v>
      </c>
      <c r="I57" s="6"/>
    </row>
    <row r="58" spans="4:9" ht="15" customHeight="1" x14ac:dyDescent="0.25">
      <c r="D58" s="13" t="s">
        <v>43</v>
      </c>
      <c r="E58" s="23">
        <f>+E57-E52</f>
        <v>0</v>
      </c>
      <c r="F58" s="23">
        <f t="shared" ref="F58:G58" si="18">+F57-F52</f>
        <v>269831.03999999911</v>
      </c>
      <c r="G58" s="23">
        <f t="shared" si="18"/>
        <v>293189.54999999702</v>
      </c>
      <c r="I58" s="6"/>
    </row>
    <row r="59" spans="4:9" ht="15" customHeight="1" x14ac:dyDescent="0.25"/>
    <row r="60" spans="4:9" x14ac:dyDescent="0.25">
      <c r="D60" s="26"/>
      <c r="E60" s="26"/>
      <c r="F60" s="26"/>
      <c r="G60" s="26"/>
      <c r="H60" s="2"/>
      <c r="I60" s="15"/>
    </row>
    <row r="61" spans="4:9" x14ac:dyDescent="0.25">
      <c r="D61" s="26"/>
      <c r="E61" s="26"/>
      <c r="F61" s="26"/>
      <c r="G61" s="26"/>
      <c r="H61" s="27"/>
      <c r="I61" s="26"/>
    </row>
    <row r="62" spans="4:9" ht="15" customHeight="1" x14ac:dyDescent="0.25"/>
    <row r="63" spans="4:9" ht="15" customHeight="1" x14ac:dyDescent="0.25"/>
    <row r="64" spans="4:9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</sheetData>
  <mergeCells count="8">
    <mergeCell ref="D61:G61"/>
    <mergeCell ref="H61:I61"/>
    <mergeCell ref="D3:G3"/>
    <mergeCell ref="D5:G5"/>
    <mergeCell ref="D6:G6"/>
    <mergeCell ref="D7:G7"/>
    <mergeCell ref="D8:G8"/>
    <mergeCell ref="D60:G60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0.70866141732283472" right="0.70866141732283472" top="0.74803149606299213" bottom="0.74803149606299213" header="0.31496062992125984" footer="0.31496062992125984"/>
  <pageSetup scale="4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EderQrz</dc:creator>
  <cp:lastModifiedBy>Usuario de Windows</cp:lastModifiedBy>
  <cp:lastPrinted>2022-07-13T16:50:12Z</cp:lastPrinted>
  <dcterms:created xsi:type="dcterms:W3CDTF">2019-10-14T20:27:31Z</dcterms:created>
  <dcterms:modified xsi:type="dcterms:W3CDTF">2023-02-03T19:32:32Z</dcterms:modified>
</cp:coreProperties>
</file>