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1A40BB26-C220-4652-8D94-0308581D0D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E18" i="1"/>
  <c r="G53" i="1" l="1"/>
  <c r="F53" i="1"/>
  <c r="E53" i="1"/>
  <c r="G15" i="1"/>
  <c r="G43" i="1"/>
  <c r="F43" i="1"/>
  <c r="E43" i="1"/>
  <c r="E42" i="1" s="1"/>
  <c r="E47" i="1" s="1"/>
  <c r="E48" i="1" s="1"/>
  <c r="G37" i="1"/>
  <c r="G54" i="1" s="1"/>
  <c r="G52" i="1" s="1"/>
  <c r="G57" i="1" s="1"/>
  <c r="G58" i="1" s="1"/>
  <c r="F37" i="1"/>
  <c r="E37" i="1"/>
  <c r="E54" i="1" s="1"/>
  <c r="G36" i="1"/>
  <c r="G44" i="1" s="1"/>
  <c r="G42" i="1" s="1"/>
  <c r="F36" i="1"/>
  <c r="F44" i="1" s="1"/>
  <c r="E36" i="1"/>
  <c r="E44" i="1" s="1"/>
  <c r="G34" i="1"/>
  <c r="G32" i="1" s="1"/>
  <c r="F34" i="1"/>
  <c r="E34" i="1"/>
  <c r="G33" i="1"/>
  <c r="F33" i="1"/>
  <c r="E33" i="1"/>
  <c r="G28" i="1"/>
  <c r="F28" i="1"/>
  <c r="E28" i="1"/>
  <c r="G27" i="1"/>
  <c r="F27" i="1"/>
  <c r="E27" i="1"/>
  <c r="F15" i="1"/>
  <c r="E15" i="1"/>
  <c r="E32" i="1" l="1"/>
  <c r="F32" i="1"/>
  <c r="F42" i="1"/>
  <c r="E26" i="1"/>
  <c r="G35" i="1"/>
  <c r="G38" i="1" s="1"/>
  <c r="G14" i="1" s="1"/>
  <c r="G11" i="1" s="1"/>
  <c r="G21" i="1" s="1"/>
  <c r="G22" i="1" s="1"/>
  <c r="G23" i="1" s="1"/>
  <c r="G29" i="1" s="1"/>
  <c r="F26" i="1"/>
  <c r="G26" i="1"/>
  <c r="F35" i="1"/>
  <c r="F47" i="1"/>
  <c r="F48" i="1" s="1"/>
  <c r="G47" i="1"/>
  <c r="G48" i="1" s="1"/>
  <c r="E52" i="1"/>
  <c r="E57" i="1" s="1"/>
  <c r="E58" i="1" s="1"/>
  <c r="F54" i="1"/>
  <c r="F52" i="1" s="1"/>
  <c r="F57" i="1" s="1"/>
  <c r="F58" i="1" s="1"/>
  <c r="E35" i="1"/>
  <c r="E38" i="1" s="1"/>
  <c r="E14" i="1" s="1"/>
  <c r="E11" i="1" s="1"/>
  <c r="E21" i="1" s="1"/>
  <c r="E22" i="1" s="1"/>
  <c r="E23" i="1" s="1"/>
  <c r="E29" i="1" s="1"/>
  <c r="F38" i="1" l="1"/>
  <c r="F14" i="1" s="1"/>
  <c r="F11" i="1" s="1"/>
  <c r="F21" i="1" s="1"/>
  <c r="F22" i="1" s="1"/>
  <c r="F23" i="1" s="1"/>
  <c r="F29" i="1" s="1"/>
</calcChain>
</file>

<file path=xl/sharedStrings.xml><?xml version="1.0" encoding="utf-8"?>
<sst xmlns="http://schemas.openxmlformats.org/spreadsheetml/2006/main" count="65" uniqueCount="46">
  <si>
    <t>INSTITUTO ESTATAL DE LAS MUJERES</t>
  </si>
  <si>
    <t>Concepto</t>
  </si>
  <si>
    <t>Devengado</t>
  </si>
  <si>
    <t>Aprobado</t>
  </si>
  <si>
    <t>Pagado</t>
  </si>
  <si>
    <t>(PESOS)</t>
  </si>
  <si>
    <t>Balance Presupuestario - LDF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</si>
  <si>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</si>
  <si>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</si>
  <si>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</si>
  <si>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</si>
  <si>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</si>
  <si>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</si>
  <si>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</si>
  <si>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</si>
  <si>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</si>
  <si>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</si>
  <si>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</si>
  <si>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</si>
  <si>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</si>
  <si>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</si>
  <si>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</si>
  <si>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</si>
  <si>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</si>
  <si>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</si>
  <si>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</si>
  <si>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</si>
  <si>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</si>
  <si>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</si>
  <si>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</si>
  <si>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</si>
  <si>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</si>
  <si>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</si>
  <si>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</si>
  <si>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</si>
  <si>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</si>
  <si>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</si>
  <si>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</si>
  <si>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</si>
  <si>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</si>
  <si>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</si>
  <si>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</si>
  <si>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</si>
  <si>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</si>
  <si>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 (F4)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</si>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</sst>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1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2" fontId="0" fillId="0" borderId="0" xfId="0" applyNumberFormat="1"/>
    <xf numFmtId="0" fontId="9" fillId="0" borderId="10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vertical="center" wrapText="1"/>
    </xf>
    <xf numFmtId="3" fontId="7" fillId="2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2" fontId="0" fillId="0" borderId="0" xfId="0" applyNumberFormat="1" applyAlignment="1">
      <alignment vertical="center" wrapText="1"/>
    </xf>
    <xf numFmtId="4" fontId="8" fillId="0" borderId="10" xfId="0" applyNumberFormat="1" applyFont="1" applyBorder="1" applyAlignment="1" applyProtection="1">
      <alignment horizontal="right" wrapText="1"/>
      <protection locked="0"/>
    </xf>
    <xf numFmtId="4" fontId="10" fillId="0" borderId="10" xfId="1" applyNumberFormat="1" applyFont="1" applyBorder="1" applyAlignment="1" applyProtection="1">
      <alignment horizontal="right" wrapText="1"/>
      <protection locked="0"/>
    </xf>
    <xf numFmtId="4" fontId="10" fillId="0" borderId="10" xfId="0" applyNumberFormat="1" applyFont="1" applyBorder="1" applyAlignment="1" applyProtection="1">
      <alignment horizontal="right" wrapText="1"/>
      <protection locked="0"/>
    </xf>
    <xf numFmtId="4" fontId="8" fillId="0" borderId="10" xfId="0" applyNumberFormat="1" applyFont="1" applyFill="1" applyBorder="1" applyAlignment="1" applyProtection="1">
      <alignment horizontal="right" wrapText="1"/>
      <protection locked="0"/>
    </xf>
    <xf numFmtId="4" fontId="10" fillId="3" borderId="10" xfId="0" applyNumberFormat="1" applyFont="1" applyFill="1" applyBorder="1" applyAlignment="1" applyProtection="1">
      <alignment horizontal="right" wrapText="1"/>
      <protection locked="0"/>
    </xf>
    <xf numFmtId="4" fontId="8" fillId="0" borderId="11" xfId="0" applyNumberFormat="1" applyFont="1" applyBorder="1" applyAlignment="1" applyProtection="1">
      <alignment horizontal="right" wrapText="1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>
      <alignment horizontal="right"/>
    </xf>
    <xf numFmtId="4" fontId="10" fillId="3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9">
    <cellStyle name="=C:\WINNT\SYSTEM32\COMMAND.COM" xfId="2" xr:uid="{00000000-0005-0000-0000-000000000000}"/>
    <cellStyle name="Millares 2" xfId="8" xr:uid="{00000000-0005-0000-0000-000001000000}"/>
    <cellStyle name="Millares 6" xfId="6" xr:uid="{00000000-0005-0000-0000-000002000000}"/>
    <cellStyle name="Moneda" xfId="1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LDF%20ACTUALIZADOS%20AL%203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>
        <row r="35">
          <cell r="B35">
            <v>12166611</v>
          </cell>
        </row>
      </sheetData>
      <sheetData sheetId="5">
        <row r="10">
          <cell r="D10">
            <v>12166611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148">
          <cell r="G148">
            <v>0</v>
          </cell>
          <cell r="H148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topLeftCell="C52" workbookViewId="0">
      <selection activeCell="D1" sqref="D1:G58"/>
    </sheetView>
  </sheetViews>
  <sheetFormatPr baseColWidth="10" defaultColWidth="0" defaultRowHeight="15" x14ac:dyDescent="0.25"/>
  <cols>
    <col min="1" max="1" width="0.28515625" hidden="1" customWidth="1"/>
    <col min="2" max="2" width="0.28515625" hidden="1"/>
    <col min="3" max="3" width="3.140625" customWidth="1"/>
    <col min="4" max="4" width="99.5703125" customWidth="1"/>
    <col min="5" max="5" width="24.85546875" style="1" customWidth="1"/>
    <col min="6" max="7" width="23.28515625" style="1" customWidth="1"/>
    <col min="8" max="8" width="11.5703125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4:9" ht="15" customHeight="1" x14ac:dyDescent="0.25"/>
    <row r="2" spans="4:9" ht="15" customHeight="1" x14ac:dyDescent="0.25"/>
    <row r="3" spans="4:9" ht="15" customHeight="1" x14ac:dyDescent="0.25">
      <c r="D3" s="29" t="s">
        <v>6</v>
      </c>
      <c r="E3" s="29"/>
      <c r="F3" s="29"/>
      <c r="G3" s="29"/>
    </row>
    <row r="4" spans="4:9" ht="15" customHeight="1" x14ac:dyDescent="0.25"/>
    <row r="5" spans="4:9" ht="25.15" customHeight="1" x14ac:dyDescent="0.25">
      <c r="D5" s="30" t="s">
        <v>0</v>
      </c>
      <c r="E5" s="31"/>
      <c r="F5" s="31"/>
      <c r="G5" s="32"/>
    </row>
    <row r="6" spans="4:9" ht="15" customHeight="1" x14ac:dyDescent="0.25">
      <c r="D6" s="33" t="s">
        <v>44</v>
      </c>
      <c r="E6" s="34"/>
      <c r="F6" s="34"/>
      <c r="G6" s="35"/>
    </row>
    <row r="7" spans="4:9" ht="15" customHeight="1" x14ac:dyDescent="0.25">
      <c r="D7" s="36" t="s">
        <v>45</v>
      </c>
      <c r="E7" s="37"/>
      <c r="F7" s="37"/>
      <c r="G7" s="38"/>
    </row>
    <row r="8" spans="4:9" ht="15" customHeight="1" x14ac:dyDescent="0.25">
      <c r="D8" s="39" t="s">
        <v>5</v>
      </c>
      <c r="E8" s="40"/>
      <c r="F8" s="40"/>
      <c r="G8" s="41"/>
    </row>
    <row r="9" spans="4:9" ht="15" customHeight="1" x14ac:dyDescent="0.25"/>
    <row r="10" spans="4:9" x14ac:dyDescent="0.25">
      <c r="D10" s="3" t="s">
        <v>7</v>
      </c>
      <c r="E10" s="4" t="s">
        <v>8</v>
      </c>
      <c r="F10" s="4" t="s">
        <v>2</v>
      </c>
      <c r="G10" s="4" t="s">
        <v>9</v>
      </c>
    </row>
    <row r="11" spans="4:9" ht="15" customHeight="1" x14ac:dyDescent="0.25">
      <c r="D11" s="5" t="s">
        <v>10</v>
      </c>
      <c r="E11" s="16">
        <f>+E12+E13+E14</f>
        <v>9978393</v>
      </c>
      <c r="F11" s="16">
        <f t="shared" ref="F11:G11" si="0">+F12+F13+F14</f>
        <v>16778936.34</v>
      </c>
      <c r="G11" s="16">
        <f t="shared" si="0"/>
        <v>16778936.34</v>
      </c>
      <c r="I11" s="6"/>
    </row>
    <row r="12" spans="4:9" ht="15" customHeight="1" x14ac:dyDescent="0.25">
      <c r="D12" s="7" t="s">
        <v>11</v>
      </c>
      <c r="E12" s="17">
        <v>9978393</v>
      </c>
      <c r="F12" s="17">
        <v>5602752.3399999999</v>
      </c>
      <c r="G12" s="17">
        <v>5602752.3399999999</v>
      </c>
      <c r="I12" s="6"/>
    </row>
    <row r="13" spans="4:9" ht="15" customHeight="1" x14ac:dyDescent="0.25">
      <c r="D13" s="7" t="s">
        <v>12</v>
      </c>
      <c r="E13" s="18">
        <v>0</v>
      </c>
      <c r="F13" s="18">
        <v>11176184</v>
      </c>
      <c r="G13" s="18">
        <v>11176184</v>
      </c>
    </row>
    <row r="14" spans="4:9" ht="15" customHeight="1" x14ac:dyDescent="0.25">
      <c r="D14" s="7" t="s">
        <v>13</v>
      </c>
      <c r="E14" s="18">
        <f>+E38</f>
        <v>0</v>
      </c>
      <c r="F14" s="18">
        <f t="shared" ref="F14:G14" si="1">+F38</f>
        <v>0</v>
      </c>
      <c r="G14" s="18">
        <f t="shared" si="1"/>
        <v>0</v>
      </c>
    </row>
    <row r="15" spans="4:9" ht="15" customHeight="1" x14ac:dyDescent="0.25">
      <c r="D15" s="5" t="s">
        <v>14</v>
      </c>
      <c r="E15" s="16">
        <f>+E16+E17</f>
        <v>9978393</v>
      </c>
      <c r="F15" s="16">
        <f t="shared" ref="F15:G15" si="2">+F16+F17</f>
        <v>7689924.7700000005</v>
      </c>
      <c r="G15" s="16">
        <f t="shared" si="2"/>
        <v>7655006.5800000001</v>
      </c>
      <c r="I15" s="6"/>
    </row>
    <row r="16" spans="4:9" ht="15" customHeight="1" x14ac:dyDescent="0.25">
      <c r="D16" s="7" t="s">
        <v>15</v>
      </c>
      <c r="E16" s="18">
        <v>9978393</v>
      </c>
      <c r="F16" s="18">
        <v>6314666.7400000002</v>
      </c>
      <c r="G16" s="18">
        <v>6293529.7999999998</v>
      </c>
      <c r="I16" s="6"/>
    </row>
    <row r="17" spans="4:9" ht="15" customHeight="1" x14ac:dyDescent="0.25">
      <c r="D17" s="7" t="s">
        <v>16</v>
      </c>
      <c r="E17" s="18">
        <v>0</v>
      </c>
      <c r="F17" s="18">
        <v>1375258.03</v>
      </c>
      <c r="G17" s="18">
        <v>1361476.78</v>
      </c>
    </row>
    <row r="18" spans="4:9" ht="15" customHeight="1" x14ac:dyDescent="0.25">
      <c r="D18" s="5" t="s">
        <v>17</v>
      </c>
      <c r="E18" s="19">
        <f>E20+E19</f>
        <v>0</v>
      </c>
      <c r="F18" s="19">
        <f t="shared" ref="F18:G18" si="3">F20+F19</f>
        <v>716610.95</v>
      </c>
      <c r="G18" s="19">
        <f t="shared" si="3"/>
        <v>716610.95</v>
      </c>
      <c r="I18" s="6"/>
    </row>
    <row r="19" spans="4:9" ht="15" customHeight="1" x14ac:dyDescent="0.25">
      <c r="D19" s="7" t="s">
        <v>18</v>
      </c>
      <c r="E19" s="20">
        <v>0</v>
      </c>
      <c r="F19" s="18">
        <v>716610.95</v>
      </c>
      <c r="G19" s="18">
        <v>716610.95</v>
      </c>
      <c r="I19" s="6"/>
    </row>
    <row r="20" spans="4:9" ht="15" customHeight="1" x14ac:dyDescent="0.25">
      <c r="D20" s="7" t="s">
        <v>19</v>
      </c>
      <c r="E20" s="20">
        <v>0</v>
      </c>
      <c r="F20" s="18">
        <v>0</v>
      </c>
      <c r="G20" s="18">
        <v>0</v>
      </c>
    </row>
    <row r="21" spans="4:9" ht="15" customHeight="1" x14ac:dyDescent="0.25">
      <c r="D21" s="5" t="s">
        <v>20</v>
      </c>
      <c r="E21" s="16">
        <f>+E11-E15+E18</f>
        <v>0</v>
      </c>
      <c r="F21" s="16">
        <f t="shared" ref="F21" si="4">+F11-F15+F18</f>
        <v>9805622.5199999996</v>
      </c>
      <c r="G21" s="16">
        <f>+G11-G15+G18</f>
        <v>9840540.709999999</v>
      </c>
      <c r="I21" s="6"/>
    </row>
    <row r="22" spans="4:9" ht="15" customHeight="1" x14ac:dyDescent="0.25">
      <c r="D22" s="5" t="s">
        <v>21</v>
      </c>
      <c r="E22" s="16">
        <f>+E21-E38</f>
        <v>0</v>
      </c>
      <c r="F22" s="16">
        <f t="shared" ref="F22:G22" si="5">+F21-F38</f>
        <v>9805622.5199999996</v>
      </c>
      <c r="G22" s="16">
        <f t="shared" si="5"/>
        <v>9840540.709999999</v>
      </c>
      <c r="I22" s="6"/>
    </row>
    <row r="23" spans="4:9" ht="15" customHeight="1" x14ac:dyDescent="0.25">
      <c r="D23" s="8" t="s">
        <v>22</v>
      </c>
      <c r="E23" s="21">
        <f>+E22-E18</f>
        <v>0</v>
      </c>
      <c r="F23" s="21">
        <f t="shared" ref="F23:G23" si="6">+F22-F18</f>
        <v>9089011.5700000003</v>
      </c>
      <c r="G23" s="21">
        <f t="shared" si="6"/>
        <v>9123929.7599999998</v>
      </c>
      <c r="I23" s="6"/>
    </row>
    <row r="24" spans="4:9" ht="15" customHeight="1" x14ac:dyDescent="0.25">
      <c r="I24" s="6"/>
    </row>
    <row r="25" spans="4:9" ht="15" customHeight="1" x14ac:dyDescent="0.25">
      <c r="D25" s="3" t="s">
        <v>1</v>
      </c>
      <c r="E25" s="9" t="s">
        <v>3</v>
      </c>
      <c r="F25" s="9" t="s">
        <v>2</v>
      </c>
      <c r="G25" s="9" t="s">
        <v>4</v>
      </c>
      <c r="I25" s="6"/>
    </row>
    <row r="26" spans="4:9" ht="15" customHeight="1" x14ac:dyDescent="0.25">
      <c r="D26" s="5" t="s">
        <v>23</v>
      </c>
      <c r="E26" s="16">
        <f>+E27+E28</f>
        <v>0</v>
      </c>
      <c r="F26" s="16">
        <f t="shared" ref="F26:G26" si="7">+F27+F28</f>
        <v>0</v>
      </c>
      <c r="G26" s="16">
        <f t="shared" si="7"/>
        <v>0</v>
      </c>
      <c r="I26" s="6"/>
    </row>
    <row r="27" spans="4:9" ht="15" customHeight="1" x14ac:dyDescent="0.25">
      <c r="D27" s="10" t="s">
        <v>24</v>
      </c>
      <c r="E27" s="18">
        <f>+'[1]F6a. EAEPE OG'!D75-'[1]F6a. EAEPE OG'!D76</f>
        <v>0</v>
      </c>
      <c r="F27" s="18">
        <f>+'[1]F6a. EAEPE OG'!G75-'[1]F6a. EAEPE OG'!G76</f>
        <v>0</v>
      </c>
      <c r="G27" s="18">
        <f>+'[1]F6a. EAEPE OG'!H75-'[1]F6a. EAEPE OG'!H76</f>
        <v>0</v>
      </c>
      <c r="I27" s="6"/>
    </row>
    <row r="28" spans="4:9" ht="15" customHeight="1" x14ac:dyDescent="0.25">
      <c r="D28" s="10" t="s">
        <v>25</v>
      </c>
      <c r="E28" s="18">
        <f>+'[1]F6a. EAEPE OG'!D147</f>
        <v>0</v>
      </c>
      <c r="F28" s="18">
        <f>+'[1]F6a. EAEPE OG'!G148</f>
        <v>0</v>
      </c>
      <c r="G28" s="18">
        <f>+'[1]F6a. EAEPE OG'!H148</f>
        <v>0</v>
      </c>
    </row>
    <row r="29" spans="4:9" ht="15" customHeight="1" x14ac:dyDescent="0.25">
      <c r="D29" s="8" t="s">
        <v>26</v>
      </c>
      <c r="E29" s="21">
        <f>+E23+E26</f>
        <v>0</v>
      </c>
      <c r="F29" s="21">
        <f t="shared" ref="F29:G29" si="8">+F23+F26</f>
        <v>9089011.5700000003</v>
      </c>
      <c r="G29" s="21">
        <f t="shared" si="8"/>
        <v>9123929.7599999998</v>
      </c>
      <c r="I29" s="6"/>
    </row>
    <row r="30" spans="4:9" ht="15" customHeight="1" x14ac:dyDescent="0.25">
      <c r="I30" s="6"/>
    </row>
    <row r="31" spans="4:9" x14ac:dyDescent="0.25">
      <c r="D31" s="3" t="s">
        <v>1</v>
      </c>
      <c r="E31" s="4" t="s">
        <v>27</v>
      </c>
      <c r="F31" s="4" t="s">
        <v>2</v>
      </c>
      <c r="G31" s="4" t="s">
        <v>28</v>
      </c>
    </row>
    <row r="32" spans="4:9" ht="15" customHeight="1" x14ac:dyDescent="0.25">
      <c r="D32" s="11" t="s">
        <v>29</v>
      </c>
      <c r="E32" s="22">
        <f>+E33+E34</f>
        <v>0</v>
      </c>
      <c r="F32" s="22">
        <f t="shared" ref="F32:G32" si="9">+F33+F34</f>
        <v>0</v>
      </c>
      <c r="G32" s="22">
        <f t="shared" si="9"/>
        <v>0</v>
      </c>
    </row>
    <row r="33" spans="4:9" ht="15" customHeight="1" x14ac:dyDescent="0.25">
      <c r="D33" s="12" t="s">
        <v>30</v>
      </c>
      <c r="E33" s="23">
        <f>+'[1]F5. EAID'!B68</f>
        <v>0</v>
      </c>
      <c r="F33" s="23">
        <f>+'[1]F5. EAID'!E68</f>
        <v>0</v>
      </c>
      <c r="G33" s="23">
        <f>+'[1]F5. EAID'!F68</f>
        <v>0</v>
      </c>
    </row>
    <row r="34" spans="4:9" ht="15" customHeight="1" x14ac:dyDescent="0.25">
      <c r="D34" s="12" t="s">
        <v>31</v>
      </c>
      <c r="E34" s="23">
        <f>+'[1]F5. EAID'!B69</f>
        <v>0</v>
      </c>
      <c r="F34" s="23">
        <f>+'[1]F5. EAID'!E69</f>
        <v>0</v>
      </c>
      <c r="G34" s="23">
        <f>+'[1]F5. EAID'!F69</f>
        <v>0</v>
      </c>
    </row>
    <row r="35" spans="4:9" ht="15" customHeight="1" x14ac:dyDescent="0.25">
      <c r="D35" s="11" t="s">
        <v>32</v>
      </c>
      <c r="E35" s="22">
        <f>+E36+E37</f>
        <v>0</v>
      </c>
      <c r="F35" s="22">
        <f t="shared" ref="F35:G35" si="10">+F36+F37</f>
        <v>0</v>
      </c>
      <c r="G35" s="22">
        <f t="shared" si="10"/>
        <v>0</v>
      </c>
      <c r="I35" s="6"/>
    </row>
    <row r="36" spans="4:9" ht="15" customHeight="1" x14ac:dyDescent="0.25">
      <c r="D36" s="12" t="s">
        <v>33</v>
      </c>
      <c r="E36" s="23">
        <f>+'[1]F6a. EAEPE OG'!D76</f>
        <v>0</v>
      </c>
      <c r="F36" s="23">
        <f>+'[1]F6a. EAEPE OG'!G76</f>
        <v>0</v>
      </c>
      <c r="G36" s="23">
        <f>+'[1]F6a. EAEPE OG'!H76</f>
        <v>0</v>
      </c>
      <c r="I36" s="6"/>
    </row>
    <row r="37" spans="4:9" ht="15" customHeight="1" x14ac:dyDescent="0.25">
      <c r="D37" s="12" t="s">
        <v>34</v>
      </c>
      <c r="E37" s="23">
        <f>+'[1]F6a. EAEPE OG'!D149</f>
        <v>0</v>
      </c>
      <c r="F37" s="23">
        <f>+'[1]F6a. EAEPE OG'!G149</f>
        <v>0</v>
      </c>
      <c r="G37" s="23">
        <f>+'[1]F6a. EAEPE OG'!H149</f>
        <v>0</v>
      </c>
    </row>
    <row r="38" spans="4:9" ht="15" customHeight="1" x14ac:dyDescent="0.25">
      <c r="D38" s="13" t="s">
        <v>35</v>
      </c>
      <c r="E38" s="24">
        <f>+E32-E35</f>
        <v>0</v>
      </c>
      <c r="F38" s="24">
        <f t="shared" ref="F38:G38" si="11">+F32-F35</f>
        <v>0</v>
      </c>
      <c r="G38" s="24">
        <f t="shared" si="11"/>
        <v>0</v>
      </c>
      <c r="I38" s="6"/>
    </row>
    <row r="39" spans="4:9" ht="15" customHeight="1" x14ac:dyDescent="0.25">
      <c r="I39" s="6"/>
    </row>
    <row r="40" spans="4:9" x14ac:dyDescent="0.25">
      <c r="D40" s="3" t="s">
        <v>1</v>
      </c>
      <c r="E40" s="4" t="s">
        <v>27</v>
      </c>
      <c r="F40" s="4" t="s">
        <v>2</v>
      </c>
      <c r="G40" s="4" t="s">
        <v>28</v>
      </c>
    </row>
    <row r="41" spans="4:9" ht="15" customHeight="1" x14ac:dyDescent="0.25">
      <c r="D41" s="14" t="s">
        <v>36</v>
      </c>
      <c r="E41" s="23">
        <v>9978393</v>
      </c>
      <c r="F41" s="23">
        <v>5602752.3399999999</v>
      </c>
      <c r="G41" s="23">
        <v>5602752.3399999999</v>
      </c>
      <c r="I41" s="6"/>
    </row>
    <row r="42" spans="4:9" ht="15" customHeight="1" x14ac:dyDescent="0.25">
      <c r="D42" s="14" t="s">
        <v>37</v>
      </c>
      <c r="E42" s="25">
        <f>+E43-E44</f>
        <v>0</v>
      </c>
      <c r="F42" s="25">
        <f t="shared" ref="F42:G42" si="12">+F43-F44</f>
        <v>0</v>
      </c>
      <c r="G42" s="25">
        <f t="shared" si="12"/>
        <v>0</v>
      </c>
      <c r="I42" s="6"/>
    </row>
    <row r="43" spans="4:9" ht="15" customHeight="1" x14ac:dyDescent="0.25">
      <c r="D43" s="12" t="s">
        <v>30</v>
      </c>
      <c r="E43" s="23">
        <f>+'[1]F5. EAID'!B68</f>
        <v>0</v>
      </c>
      <c r="F43" s="23">
        <f>+'[1]F5. EAID'!E68</f>
        <v>0</v>
      </c>
      <c r="G43" s="23">
        <f>+'[1]F5. EAID'!F68</f>
        <v>0</v>
      </c>
    </row>
    <row r="44" spans="4:9" ht="15" customHeight="1" x14ac:dyDescent="0.25">
      <c r="D44" s="12" t="s">
        <v>33</v>
      </c>
      <c r="E44" s="23">
        <f>+E36</f>
        <v>0</v>
      </c>
      <c r="F44" s="23">
        <f t="shared" ref="F44:G44" si="13">+F36</f>
        <v>0</v>
      </c>
      <c r="G44" s="23">
        <f t="shared" si="13"/>
        <v>0</v>
      </c>
    </row>
    <row r="45" spans="4:9" ht="15" customHeight="1" x14ac:dyDescent="0.25">
      <c r="D45" s="14" t="s">
        <v>15</v>
      </c>
      <c r="E45" s="23">
        <v>9978393</v>
      </c>
      <c r="F45" s="23">
        <v>6314666.7400000002</v>
      </c>
      <c r="G45" s="18">
        <v>6293529.7999999998</v>
      </c>
    </row>
    <row r="46" spans="4:9" ht="15" customHeight="1" x14ac:dyDescent="0.25">
      <c r="D46" s="14" t="s">
        <v>18</v>
      </c>
      <c r="E46" s="26">
        <v>0</v>
      </c>
      <c r="F46" s="23">
        <v>716610.95</v>
      </c>
      <c r="G46" s="23">
        <v>716610.95</v>
      </c>
    </row>
    <row r="47" spans="4:9" ht="15" customHeight="1" x14ac:dyDescent="0.25">
      <c r="D47" s="11" t="s">
        <v>38</v>
      </c>
      <c r="E47" s="22">
        <f>+E41+E42-E45+E46</f>
        <v>0</v>
      </c>
      <c r="F47" s="22">
        <f>+F41+F42-F45+F46</f>
        <v>4696.5499999995809</v>
      </c>
      <c r="G47" s="22">
        <f>+G41+G42-G45+G46</f>
        <v>25833.489999999991</v>
      </c>
      <c r="I47" s="6"/>
    </row>
    <row r="48" spans="4:9" ht="15" customHeight="1" x14ac:dyDescent="0.25">
      <c r="D48" s="13" t="s">
        <v>39</v>
      </c>
      <c r="E48" s="24">
        <f t="shared" ref="E48" si="14">+E47-E42</f>
        <v>0</v>
      </c>
      <c r="F48" s="24">
        <f>+F47-F42</f>
        <v>4696.5499999995809</v>
      </c>
      <c r="G48" s="24">
        <f t="shared" ref="G48" si="15">+G47-G42</f>
        <v>25833.489999999991</v>
      </c>
      <c r="I48" s="6"/>
    </row>
    <row r="49" spans="4:9" ht="15" customHeight="1" x14ac:dyDescent="0.25">
      <c r="I49" s="6"/>
    </row>
    <row r="50" spans="4:9" x14ac:dyDescent="0.25">
      <c r="D50" s="3" t="s">
        <v>1</v>
      </c>
      <c r="E50" s="4" t="s">
        <v>27</v>
      </c>
      <c r="F50" s="4" t="s">
        <v>2</v>
      </c>
      <c r="G50" s="4" t="s">
        <v>28</v>
      </c>
    </row>
    <row r="51" spans="4:9" ht="15" customHeight="1" x14ac:dyDescent="0.25">
      <c r="D51" s="14" t="s">
        <v>12</v>
      </c>
      <c r="E51" s="23">
        <v>0</v>
      </c>
      <c r="F51" s="23">
        <v>11176184</v>
      </c>
      <c r="G51" s="23">
        <v>11176184</v>
      </c>
    </row>
    <row r="52" spans="4:9" ht="15" customHeight="1" x14ac:dyDescent="0.25">
      <c r="D52" s="14" t="s">
        <v>40</v>
      </c>
      <c r="E52" s="25">
        <f>+E53-E54</f>
        <v>0</v>
      </c>
      <c r="F52" s="25">
        <f t="shared" ref="F52:G52" si="16">+F53-F54</f>
        <v>0</v>
      </c>
      <c r="G52" s="25">
        <f t="shared" si="16"/>
        <v>0</v>
      </c>
    </row>
    <row r="53" spans="4:9" ht="15" customHeight="1" x14ac:dyDescent="0.25">
      <c r="D53" s="12" t="s">
        <v>31</v>
      </c>
      <c r="E53" s="23">
        <f>+'[1]F5. EAID'!B69</f>
        <v>0</v>
      </c>
      <c r="F53" s="23">
        <f>+'[1]F5. EAID'!E69</f>
        <v>0</v>
      </c>
      <c r="G53" s="23">
        <f>+'[1]F5. EAID'!F69</f>
        <v>0</v>
      </c>
    </row>
    <row r="54" spans="4:9" ht="15" customHeight="1" x14ac:dyDescent="0.25">
      <c r="D54" s="12" t="s">
        <v>34</v>
      </c>
      <c r="E54" s="23">
        <f>+E37</f>
        <v>0</v>
      </c>
      <c r="F54" s="23">
        <f>+F37</f>
        <v>0</v>
      </c>
      <c r="G54" s="23">
        <f>+G37</f>
        <v>0</v>
      </c>
    </row>
    <row r="55" spans="4:9" ht="15" customHeight="1" x14ac:dyDescent="0.25">
      <c r="D55" s="14" t="s">
        <v>41</v>
      </c>
      <c r="E55" s="23">
        <v>0</v>
      </c>
      <c r="F55" s="23">
        <v>1375258.03</v>
      </c>
      <c r="G55" s="23">
        <v>1361476.78</v>
      </c>
    </row>
    <row r="56" spans="4:9" ht="15" customHeight="1" x14ac:dyDescent="0.25">
      <c r="D56" s="14" t="s">
        <v>19</v>
      </c>
      <c r="E56" s="26">
        <v>0</v>
      </c>
      <c r="F56" s="23">
        <v>0</v>
      </c>
      <c r="G56" s="23">
        <v>0</v>
      </c>
    </row>
    <row r="57" spans="4:9" ht="15" customHeight="1" x14ac:dyDescent="0.25">
      <c r="D57" s="11" t="s">
        <v>42</v>
      </c>
      <c r="E57" s="22">
        <f>+E51+E52-E55+E56</f>
        <v>0</v>
      </c>
      <c r="F57" s="22">
        <f t="shared" ref="F57:G57" si="17">+F51+F52-F55+F56</f>
        <v>9800925.9700000007</v>
      </c>
      <c r="G57" s="22">
        <f t="shared" si="17"/>
        <v>9814707.2200000007</v>
      </c>
      <c r="I57" s="6"/>
    </row>
    <row r="58" spans="4:9" ht="15" customHeight="1" x14ac:dyDescent="0.25">
      <c r="D58" s="13" t="s">
        <v>43</v>
      </c>
      <c r="E58" s="24">
        <f>+E57-E52</f>
        <v>0</v>
      </c>
      <c r="F58" s="24">
        <f t="shared" ref="F58:G58" si="18">+F57-F52</f>
        <v>9800925.9700000007</v>
      </c>
      <c r="G58" s="24">
        <f t="shared" si="18"/>
        <v>9814707.2200000007</v>
      </c>
      <c r="I58" s="6"/>
    </row>
    <row r="59" spans="4:9" ht="15" customHeight="1" x14ac:dyDescent="0.25"/>
    <row r="60" spans="4:9" x14ac:dyDescent="0.25">
      <c r="D60" s="27"/>
      <c r="E60" s="27"/>
      <c r="F60" s="27"/>
      <c r="G60" s="27"/>
      <c r="H60" s="2"/>
      <c r="I60" s="15"/>
    </row>
    <row r="61" spans="4:9" x14ac:dyDescent="0.25">
      <c r="D61" s="27"/>
      <c r="E61" s="27"/>
      <c r="F61" s="27"/>
      <c r="G61" s="27"/>
      <c r="H61" s="28"/>
      <c r="I61" s="27"/>
    </row>
    <row r="62" spans="4:9" ht="15" customHeight="1" x14ac:dyDescent="0.25"/>
    <row r="63" spans="4:9" ht="15" customHeight="1" x14ac:dyDescent="0.25"/>
    <row r="64" spans="4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2022-07-13T16:50:12Z</cp:lastPrinted>
  <dcterms:created xsi:type="dcterms:W3CDTF">2019-10-14T20:27:31Z</dcterms:created>
  <dcterms:modified xsi:type="dcterms:W3CDTF">2022-07-13T16:50:13Z</dcterms:modified>
</cp:coreProperties>
</file>